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1"/>
  </bookViews>
  <sheets>
    <sheet name="Sheet1" sheetId="1" r:id="rId1"/>
    <sheet name="ประมาณการรับ" sheetId="2" r:id="rId2"/>
    <sheet name="แผนกิจกรรมโครงการ" sheetId="3" r:id="rId3"/>
  </sheets>
  <definedNames>
    <definedName name="_xlnm.Print_Titles" localSheetId="2">'แผนกิจกรรมโครงการ'!$2:$3</definedName>
  </definedNames>
  <calcPr fullCalcOnLoad="1"/>
</workbook>
</file>

<file path=xl/sharedStrings.xml><?xml version="1.0" encoding="utf-8"?>
<sst xmlns="http://schemas.openxmlformats.org/spreadsheetml/2006/main" count="95" uniqueCount="47">
  <si>
    <t>จำนวนนักศึกษา</t>
  </si>
  <si>
    <t>จำนวนเงิน</t>
  </si>
  <si>
    <t>จำนวน</t>
  </si>
  <si>
    <t>บาท</t>
  </si>
  <si>
    <t>นักศึกษาชั้นปีที่ 1</t>
  </si>
  <si>
    <t>นักศึกษาชั้นปีที่ 2</t>
  </si>
  <si>
    <t>นักศึกษาชั้นปีที่ 3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</si>
  <si>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</si>
  <si>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</si>
  <si>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</si>
  <si>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</si>
  <si>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</si>
  <si>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</si>
  <si>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</si>
  <si>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</si>
  <si>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>รวมทั้งสิ้น</t>
  </si>
  <si>
    <t>คิดเป็นร้อยละ</t>
  </si>
  <si>
    <t>รวม</t>
  </si>
  <si>
    <t>ของงบประมาณ</t>
  </si>
  <si>
    <t xml:space="preserve">คน </t>
  </si>
  <si>
    <t xml:space="preserve">  - ค่าบำรุงการศึกษาพิเศษ </t>
  </si>
  <si>
    <t xml:space="preserve">  - ค่าธรรมเนียมนักศึกษาต่างชาติ</t>
  </si>
  <si>
    <t xml:space="preserve">คน  </t>
  </si>
  <si>
    <t>คน   x</t>
  </si>
  <si>
    <t>จัดสรรให้คณะฯ (40%)</t>
  </si>
  <si>
    <t>จัดสรรให้สาขาวิชา (60%)</t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</si>
  <si>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 xml:space="preserve">สาขาวิชาการบริหารการพยาบาล หลักสูตรนานาชาติ </t>
    </r>
  </si>
  <si>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</si>
  <si>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 xml:space="preserve">          -หัก 10% สมทบมหาวิทยาลัย</t>
  </si>
  <si>
    <t xml:space="preserve">  - หัก 20% สมทบทุนการศึกษา</t>
  </si>
  <si>
    <t>ค่าบำรุงการศึกษาพิเศษ คงเหลือ</t>
  </si>
  <si>
    <t xml:space="preserve">                           หน่วยงานแล้ว </t>
  </si>
  <si>
    <t xml:space="preserve">                         รายรับรวม</t>
  </si>
  <si>
    <t xml:space="preserve">                       รายรับรวม</t>
  </si>
  <si>
    <t xml:space="preserve">1.ค่าบำรุงการศึกษาพิเศษรวม </t>
  </si>
  <si>
    <t>2.ค่าธรรมเนียมนักศึกษาต่างชาติ หลังหักสมทบ</t>
  </si>
  <si>
    <t xml:space="preserve">                           หน่วยงานแล้ว</t>
  </si>
  <si>
    <t xml:space="preserve">           ประจำปีงบประมาณ  2556 (ตุลาคม 2555 - กันยายน 2556) ส่วนที่สาขาวิชาได้รับการจัดสรร  โดยขอตั้งและเบิกจ่ายจากงบประมาณเงินรายได้ปี 2556</t>
  </si>
  <si>
    <t>ภาคการศึกษาที่ 1/2556</t>
  </si>
  <si>
    <t>ภาคการศึกษาที่ 2/2555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</si>
  <si>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</si>
  <si>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</si>
  <si>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</si>
  <si>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</t>
    </r>
    <r>
      <rPr>
        <b/>
        <u val="single"/>
        <sz val="12"/>
        <rFont val="Browallia New"/>
        <family val="2"/>
      </rPr>
      <t xml:space="preserve">สาขาวิชาการบริหารการพยาบาล หลักสูตรนานาชาติ  </t>
    </r>
  </si>
  <si>
    <t>ภาค2/2555</t>
  </si>
  <si>
    <t>ภาค1/2556</t>
  </si>
  <si>
    <t>สนับสนุนการดำเนินงานของคณะฯ ตามตัวดัชนีชี้วัด
แผน 11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</si>
</sst>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(* #,##0_);_(* \(#,##0\);_(* &quot;-&quot;?_);_(@_)"/>
    <numFmt numFmtId="205" formatCode="0.0%"/>
    <numFmt numFmtId="206" formatCode="0.0"/>
    <numFmt numFmtId="207" formatCode="_-* #,##0.0_-;\-* #,##0.0_-;_-* &quot;-&quot;??_-;_-@_-"/>
    <numFmt numFmtId="208" formatCode="_-* #,##0.0_-;\-* #,##0.0_-;_-* &quot;-&quot;?_-;_-@_-"/>
  </numFmts>
  <fonts count="46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0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b/>
      <u val="single"/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2" fillId="0" borderId="12" xfId="42" applyNumberFormat="1" applyFont="1" applyBorder="1" applyAlignment="1">
      <alignment/>
    </xf>
    <xf numFmtId="203" fontId="2" fillId="0" borderId="10" xfId="42" applyNumberFormat="1" applyFont="1" applyBorder="1" applyAlignment="1">
      <alignment/>
    </xf>
    <xf numFmtId="203" fontId="2" fillId="0" borderId="0" xfId="42" applyNumberFormat="1" applyFont="1" applyBorder="1" applyAlignment="1">
      <alignment/>
    </xf>
    <xf numFmtId="203" fontId="2" fillId="0" borderId="0" xfId="42" applyNumberFormat="1" applyFont="1" applyBorder="1" applyAlignment="1">
      <alignment horizontal="center"/>
    </xf>
    <xf numFmtId="203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6" fillId="0" borderId="12" xfId="0" applyFont="1" applyBorder="1" applyAlignment="1" quotePrefix="1">
      <alignment horizontal="left"/>
    </xf>
    <xf numFmtId="0" fontId="4" fillId="33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2" fillId="0" borderId="0" xfId="42" applyNumberFormat="1" applyFont="1" applyBorder="1" applyAlignment="1">
      <alignment horizontal="right"/>
    </xf>
    <xf numFmtId="203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203" fontId="6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203" fontId="1" fillId="0" borderId="13" xfId="42" applyNumberFormat="1" applyFont="1" applyBorder="1" applyAlignment="1">
      <alignment horizontal="center"/>
    </xf>
    <xf numFmtId="20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203" fontId="2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2" xfId="0" applyNumberFormat="1" applyFont="1" applyBorder="1" applyAlignment="1">
      <alignment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5" fillId="35" borderId="1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35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4" borderId="18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3" ht="12.75">
      <c r="A1">
        <v>13</v>
      </c>
      <c r="B1">
        <v>2100</v>
      </c>
      <c r="C1">
        <f>(A1*B1)</f>
        <v>27300</v>
      </c>
    </row>
    <row r="2" spans="1:3" ht="12.75">
      <c r="A2">
        <v>13</v>
      </c>
      <c r="B2">
        <v>8100</v>
      </c>
      <c r="C2">
        <f aca="true" t="shared" si="0" ref="C2:C9">(A2*B2)</f>
        <v>105300</v>
      </c>
    </row>
    <row r="3" spans="1:3" ht="12.75">
      <c r="A3">
        <v>12</v>
      </c>
      <c r="B3">
        <v>2100</v>
      </c>
      <c r="C3">
        <f t="shared" si="0"/>
        <v>25200</v>
      </c>
    </row>
    <row r="4" spans="1:3" ht="12.75">
      <c r="A4">
        <v>11</v>
      </c>
      <c r="B4">
        <v>8100</v>
      </c>
      <c r="C4">
        <f t="shared" si="0"/>
        <v>89100</v>
      </c>
    </row>
    <row r="5" spans="1:3" ht="12.75">
      <c r="A5">
        <v>10</v>
      </c>
      <c r="B5">
        <v>2100</v>
      </c>
      <c r="C5">
        <f t="shared" si="0"/>
        <v>21000</v>
      </c>
    </row>
    <row r="6" spans="1:3" ht="12.75">
      <c r="A6">
        <v>10</v>
      </c>
      <c r="B6">
        <v>8100</v>
      </c>
      <c r="C6">
        <f t="shared" si="0"/>
        <v>81000</v>
      </c>
    </row>
    <row r="7" spans="1:3" ht="12.75">
      <c r="A7">
        <v>13</v>
      </c>
      <c r="B7">
        <v>2100</v>
      </c>
      <c r="C7">
        <f t="shared" si="0"/>
        <v>27300</v>
      </c>
    </row>
    <row r="8" spans="1:3" ht="12.75">
      <c r="A8">
        <v>13</v>
      </c>
      <c r="B8">
        <v>8100</v>
      </c>
      <c r="C8">
        <f t="shared" si="0"/>
        <v>105300</v>
      </c>
    </row>
    <row r="9" spans="1:3" ht="12.75">
      <c r="A9">
        <v>12</v>
      </c>
      <c r="B9">
        <v>2100</v>
      </c>
      <c r="C9">
        <f t="shared" si="0"/>
        <v>25200</v>
      </c>
    </row>
    <row r="11" ht="12.75">
      <c r="C11">
        <f>SUM(C1:C10)</f>
        <v>506700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7.8515625" style="3" customWidth="1"/>
    <col min="5" max="5" width="4.7109375" style="3" customWidth="1"/>
    <col min="6" max="6" width="6.8515625" style="3" customWidth="1"/>
    <col min="7" max="7" width="7.8515625" style="3" customWidth="1"/>
    <col min="8" max="8" width="6.00390625" style="3" customWidth="1"/>
    <col min="9" max="9" width="11.140625" style="3" customWidth="1"/>
    <col min="10" max="10" width="8.421875" style="3" customWidth="1"/>
    <col min="11" max="11" width="5.421875" style="3" customWidth="1"/>
    <col min="12" max="12" width="6.00390625" style="3" customWidth="1"/>
    <col min="13" max="15" width="6.7109375" style="3" customWidth="1"/>
    <col min="16" max="16" width="8.57421875" style="3" customWidth="1"/>
    <col min="17" max="17" width="6.7109375" style="3" customWidth="1"/>
    <col min="18" max="18" width="11.7109375" style="3" customWidth="1"/>
    <col min="19" max="16384" width="9.140625" style="3" customWidth="1"/>
  </cols>
  <sheetData>
    <row r="1" spans="1:9" ht="21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37</v>
      </c>
      <c r="B2" s="1"/>
      <c r="C2" s="1"/>
      <c r="D2" s="1"/>
      <c r="E2" s="1"/>
      <c r="F2" s="1"/>
      <c r="G2" s="1"/>
      <c r="H2" s="1"/>
      <c r="I2" s="1"/>
    </row>
    <row r="3" spans="1:9" ht="21">
      <c r="A3" s="2" t="s">
        <v>27</v>
      </c>
      <c r="B3" s="2"/>
      <c r="C3" s="2"/>
      <c r="D3" s="2"/>
      <c r="E3" s="2"/>
      <c r="F3" s="2"/>
      <c r="G3" s="2"/>
      <c r="H3" s="2"/>
      <c r="I3" s="2"/>
    </row>
    <row r="4" spans="1:18" ht="21">
      <c r="A4" s="67" t="s">
        <v>39</v>
      </c>
      <c r="B4" s="68"/>
      <c r="C4" s="68"/>
      <c r="D4" s="68"/>
      <c r="E4" s="68"/>
      <c r="F4" s="68"/>
      <c r="G4" s="68"/>
      <c r="H4" s="68"/>
      <c r="I4" s="69"/>
      <c r="J4" s="67" t="s">
        <v>38</v>
      </c>
      <c r="K4" s="68"/>
      <c r="L4" s="68"/>
      <c r="M4" s="68"/>
      <c r="N4" s="68"/>
      <c r="O4" s="68"/>
      <c r="P4" s="68"/>
      <c r="Q4" s="68"/>
      <c r="R4" s="69"/>
    </row>
    <row r="5" spans="1:18" ht="21">
      <c r="A5" s="67" t="s">
        <v>0</v>
      </c>
      <c r="B5" s="68"/>
      <c r="C5" s="68"/>
      <c r="D5" s="68"/>
      <c r="E5" s="68"/>
      <c r="F5" s="68"/>
      <c r="G5" s="68"/>
      <c r="H5" s="69"/>
      <c r="I5" s="10" t="s">
        <v>1</v>
      </c>
      <c r="J5" s="67" t="s">
        <v>0</v>
      </c>
      <c r="K5" s="68"/>
      <c r="L5" s="68"/>
      <c r="M5" s="68"/>
      <c r="N5" s="68"/>
      <c r="O5" s="68"/>
      <c r="P5" s="68"/>
      <c r="Q5" s="68"/>
      <c r="R5" s="10" t="s">
        <v>1</v>
      </c>
    </row>
    <row r="6" spans="1:18" ht="21">
      <c r="A6" s="4" t="s">
        <v>4</v>
      </c>
      <c r="B6" s="5"/>
      <c r="C6" s="5"/>
      <c r="D6" s="5"/>
      <c r="E6" s="11"/>
      <c r="F6" s="5"/>
      <c r="G6" s="5"/>
      <c r="H6" s="6"/>
      <c r="I6" s="9"/>
      <c r="J6" s="4" t="s">
        <v>4</v>
      </c>
      <c r="K6" s="5"/>
      <c r="L6" s="5"/>
      <c r="M6" s="5"/>
      <c r="N6" s="5"/>
      <c r="O6" s="5"/>
      <c r="P6" s="5"/>
      <c r="Q6" s="5"/>
      <c r="R6" s="45"/>
    </row>
    <row r="7" spans="1:18" ht="20.25">
      <c r="A7" s="7" t="s">
        <v>2</v>
      </c>
      <c r="B7" s="30">
        <v>0</v>
      </c>
      <c r="C7" s="5" t="s">
        <v>19</v>
      </c>
      <c r="D7" s="15"/>
      <c r="E7" s="15"/>
      <c r="F7" s="15"/>
      <c r="G7" s="15"/>
      <c r="H7" s="6"/>
      <c r="I7" s="12"/>
      <c r="J7" s="7" t="s">
        <v>2</v>
      </c>
      <c r="K7" s="30"/>
      <c r="L7" s="5" t="s">
        <v>22</v>
      </c>
      <c r="M7" s="15"/>
      <c r="N7" s="15"/>
      <c r="O7" s="15"/>
      <c r="P7" s="15"/>
      <c r="Q7" s="15"/>
      <c r="R7" s="12"/>
    </row>
    <row r="8" spans="1:18" ht="20.25">
      <c r="A8" s="8" t="s">
        <v>20</v>
      </c>
      <c r="B8" s="5"/>
      <c r="C8" s="5"/>
      <c r="D8" s="14"/>
      <c r="E8" s="14">
        <v>0</v>
      </c>
      <c r="F8" s="14" t="s">
        <v>23</v>
      </c>
      <c r="G8" s="38">
        <v>5000</v>
      </c>
      <c r="H8" s="6" t="s">
        <v>3</v>
      </c>
      <c r="I8" s="12">
        <f>E8*G8</f>
        <v>0</v>
      </c>
      <c r="J8" s="8" t="s">
        <v>20</v>
      </c>
      <c r="K8" s="5"/>
      <c r="L8" s="5"/>
      <c r="M8" s="14"/>
      <c r="N8" s="14"/>
      <c r="O8" s="14" t="s">
        <v>23</v>
      </c>
      <c r="P8" s="38">
        <v>5000</v>
      </c>
      <c r="Q8" s="5" t="s">
        <v>3</v>
      </c>
      <c r="R8" s="12">
        <f>N8*P8</f>
        <v>0</v>
      </c>
    </row>
    <row r="9" spans="1:18" ht="20.25">
      <c r="A9" s="8" t="s">
        <v>21</v>
      </c>
      <c r="B9" s="5"/>
      <c r="C9" s="5"/>
      <c r="D9" s="14"/>
      <c r="E9" s="15">
        <v>0</v>
      </c>
      <c r="F9" s="14" t="s">
        <v>23</v>
      </c>
      <c r="G9" s="15">
        <v>13500</v>
      </c>
      <c r="H9" s="6" t="s">
        <v>3</v>
      </c>
      <c r="I9" s="12">
        <f>E9*G9</f>
        <v>0</v>
      </c>
      <c r="J9" s="8" t="s">
        <v>21</v>
      </c>
      <c r="K9" s="5"/>
      <c r="L9" s="5"/>
      <c r="M9" s="14"/>
      <c r="N9" s="15"/>
      <c r="O9" s="14" t="s">
        <v>23</v>
      </c>
      <c r="P9" s="15">
        <v>13500</v>
      </c>
      <c r="Q9" s="5" t="s">
        <v>3</v>
      </c>
      <c r="R9" s="12">
        <f>N9*P9</f>
        <v>0</v>
      </c>
    </row>
    <row r="10" spans="1:18" ht="21">
      <c r="A10" s="4" t="s">
        <v>5</v>
      </c>
      <c r="B10" s="5"/>
      <c r="C10" s="5"/>
      <c r="D10" s="14"/>
      <c r="E10" s="14"/>
      <c r="F10" s="14"/>
      <c r="G10" s="14"/>
      <c r="H10" s="6"/>
      <c r="I10" s="12"/>
      <c r="J10" s="4" t="s">
        <v>5</v>
      </c>
      <c r="K10" s="5"/>
      <c r="L10" s="5"/>
      <c r="M10" s="14"/>
      <c r="N10" s="14"/>
      <c r="O10" s="14"/>
      <c r="P10" s="14"/>
      <c r="Q10" s="14"/>
      <c r="R10" s="12"/>
    </row>
    <row r="11" spans="1:18" ht="20.25">
      <c r="A11" s="7" t="s">
        <v>2</v>
      </c>
      <c r="B11" s="30">
        <v>11</v>
      </c>
      <c r="C11" s="5" t="s">
        <v>22</v>
      </c>
      <c r="D11" s="15"/>
      <c r="E11" s="15"/>
      <c r="F11" s="15"/>
      <c r="G11" s="15"/>
      <c r="H11" s="6"/>
      <c r="I11" s="13"/>
      <c r="J11" s="7" t="s">
        <v>2</v>
      </c>
      <c r="K11" s="30">
        <v>0</v>
      </c>
      <c r="L11" s="5" t="s">
        <v>22</v>
      </c>
      <c r="M11" s="15"/>
      <c r="N11" s="15"/>
      <c r="O11" s="15"/>
      <c r="P11" s="15"/>
      <c r="Q11" s="15"/>
      <c r="R11" s="12"/>
    </row>
    <row r="12" spans="1:18" ht="20.25">
      <c r="A12" s="8" t="s">
        <v>20</v>
      </c>
      <c r="B12" s="5"/>
      <c r="C12" s="5"/>
      <c r="D12" s="14"/>
      <c r="E12" s="14">
        <v>11</v>
      </c>
      <c r="F12" s="14" t="s">
        <v>23</v>
      </c>
      <c r="G12" s="38">
        <v>5000</v>
      </c>
      <c r="H12" s="6" t="s">
        <v>3</v>
      </c>
      <c r="I12" s="13">
        <f>E12*G12</f>
        <v>55000</v>
      </c>
      <c r="J12" s="8" t="s">
        <v>20</v>
      </c>
      <c r="K12" s="5"/>
      <c r="L12" s="5"/>
      <c r="M12" s="14"/>
      <c r="N12" s="14">
        <v>0</v>
      </c>
      <c r="O12" s="14" t="s">
        <v>23</v>
      </c>
      <c r="P12" s="38">
        <v>5000</v>
      </c>
      <c r="Q12" s="5" t="s">
        <v>3</v>
      </c>
      <c r="R12" s="12">
        <f>N12*P12</f>
        <v>0</v>
      </c>
    </row>
    <row r="13" spans="1:18" ht="20.25">
      <c r="A13" s="8" t="s">
        <v>21</v>
      </c>
      <c r="B13" s="5"/>
      <c r="C13" s="5"/>
      <c r="D13" s="14"/>
      <c r="E13" s="15">
        <v>11</v>
      </c>
      <c r="F13" s="14" t="s">
        <v>23</v>
      </c>
      <c r="G13" s="15">
        <v>13500</v>
      </c>
      <c r="H13" s="6" t="s">
        <v>3</v>
      </c>
      <c r="I13" s="13">
        <f>E13*G13</f>
        <v>148500</v>
      </c>
      <c r="J13" s="8" t="s">
        <v>21</v>
      </c>
      <c r="K13" s="5"/>
      <c r="L13" s="5"/>
      <c r="M13" s="14"/>
      <c r="N13" s="15">
        <v>0</v>
      </c>
      <c r="O13" s="14" t="s">
        <v>23</v>
      </c>
      <c r="P13" s="15">
        <v>13500</v>
      </c>
      <c r="Q13" s="5" t="s">
        <v>3</v>
      </c>
      <c r="R13" s="12">
        <f>N13*P13</f>
        <v>0</v>
      </c>
    </row>
    <row r="14" spans="1:18" ht="21">
      <c r="A14" s="8"/>
      <c r="B14" s="5"/>
      <c r="C14" s="5"/>
      <c r="D14" s="14"/>
      <c r="E14" s="14"/>
      <c r="F14" s="14"/>
      <c r="G14" s="15"/>
      <c r="H14" s="6"/>
      <c r="I14" s="13"/>
      <c r="J14" s="4" t="s">
        <v>6</v>
      </c>
      <c r="K14" s="5"/>
      <c r="L14" s="5"/>
      <c r="M14" s="14"/>
      <c r="N14" s="14"/>
      <c r="O14" s="14"/>
      <c r="P14" s="14"/>
      <c r="Q14" s="14"/>
      <c r="R14" s="12"/>
    </row>
    <row r="15" spans="1:18" ht="20.25">
      <c r="A15" s="7"/>
      <c r="B15" s="37"/>
      <c r="C15" s="5"/>
      <c r="D15" s="15"/>
      <c r="E15" s="15"/>
      <c r="F15" s="15"/>
      <c r="G15" s="15"/>
      <c r="H15" s="6"/>
      <c r="I15" s="13"/>
      <c r="J15" s="7" t="s">
        <v>2</v>
      </c>
      <c r="K15" s="30">
        <v>11</v>
      </c>
      <c r="L15" s="5" t="s">
        <v>22</v>
      </c>
      <c r="M15" s="15"/>
      <c r="N15" s="15"/>
      <c r="O15" s="15"/>
      <c r="P15" s="15"/>
      <c r="Q15" s="15"/>
      <c r="R15" s="12"/>
    </row>
    <row r="16" spans="1:18" ht="20.25">
      <c r="A16" s="7"/>
      <c r="B16" s="37"/>
      <c r="C16" s="5"/>
      <c r="D16" s="15"/>
      <c r="E16" s="15"/>
      <c r="F16" s="15"/>
      <c r="G16" s="15"/>
      <c r="H16" s="6"/>
      <c r="I16" s="14"/>
      <c r="J16" s="8" t="s">
        <v>20</v>
      </c>
      <c r="K16" s="5"/>
      <c r="L16" s="5"/>
      <c r="M16" s="14"/>
      <c r="N16" s="14">
        <v>11</v>
      </c>
      <c r="O16" s="14" t="s">
        <v>23</v>
      </c>
      <c r="P16" s="38">
        <v>5000</v>
      </c>
      <c r="Q16" s="5" t="s">
        <v>3</v>
      </c>
      <c r="R16" s="12">
        <f>N16*P16</f>
        <v>55000</v>
      </c>
    </row>
    <row r="17" spans="1:18" ht="20.25">
      <c r="A17" s="7"/>
      <c r="B17" s="37"/>
      <c r="C17" s="5"/>
      <c r="D17" s="15"/>
      <c r="E17" s="15"/>
      <c r="F17" s="15"/>
      <c r="G17" s="15"/>
      <c r="H17" s="6"/>
      <c r="I17" s="14"/>
      <c r="J17" s="8"/>
      <c r="K17" s="5"/>
      <c r="L17" s="5"/>
      <c r="M17" s="14"/>
      <c r="N17" s="14"/>
      <c r="O17" s="14"/>
      <c r="P17" s="38"/>
      <c r="Q17" s="5"/>
      <c r="R17" s="12"/>
    </row>
    <row r="18" spans="1:18" ht="20.25">
      <c r="A18" s="7"/>
      <c r="B18" s="37"/>
      <c r="C18" s="5" t="s">
        <v>34</v>
      </c>
      <c r="D18" s="15"/>
      <c r="E18" s="15"/>
      <c r="F18" s="15"/>
      <c r="G18" s="15"/>
      <c r="H18" s="6"/>
      <c r="I18" s="14">
        <f>I8+I12</f>
        <v>55000</v>
      </c>
      <c r="J18" s="7"/>
      <c r="K18" s="37"/>
      <c r="L18" s="5" t="s">
        <v>34</v>
      </c>
      <c r="M18" s="15"/>
      <c r="N18" s="15"/>
      <c r="O18" s="15"/>
      <c r="P18" s="15"/>
      <c r="Q18" s="6"/>
      <c r="R18" s="12">
        <f>R8+R12+R16</f>
        <v>55000</v>
      </c>
    </row>
    <row r="19" spans="1:18" ht="20.25">
      <c r="A19" s="7"/>
      <c r="B19" s="37"/>
      <c r="C19" s="5"/>
      <c r="D19" s="15" t="s">
        <v>28</v>
      </c>
      <c r="E19" s="15"/>
      <c r="F19" s="15"/>
      <c r="G19" s="15"/>
      <c r="H19" s="6"/>
      <c r="I19" s="14">
        <f>I18*10/100</f>
        <v>5500</v>
      </c>
      <c r="J19" s="7"/>
      <c r="K19" s="37"/>
      <c r="L19" s="5"/>
      <c r="M19" s="15" t="s">
        <v>28</v>
      </c>
      <c r="N19" s="15"/>
      <c r="O19" s="15"/>
      <c r="P19" s="15"/>
      <c r="Q19" s="6"/>
      <c r="R19" s="12">
        <f>R18*10/100</f>
        <v>5500</v>
      </c>
    </row>
    <row r="20" spans="1:18" ht="20.25">
      <c r="A20" s="7"/>
      <c r="B20" s="37"/>
      <c r="C20" s="5" t="s">
        <v>29</v>
      </c>
      <c r="D20" s="15"/>
      <c r="E20" s="15"/>
      <c r="F20" s="15"/>
      <c r="G20" s="15"/>
      <c r="H20" s="6"/>
      <c r="I20" s="14">
        <f>I18*20/100</f>
        <v>11000</v>
      </c>
      <c r="J20" s="7"/>
      <c r="K20" s="37"/>
      <c r="L20" s="5" t="s">
        <v>29</v>
      </c>
      <c r="M20" s="15"/>
      <c r="N20" s="15"/>
      <c r="O20" s="15"/>
      <c r="P20" s="15"/>
      <c r="Q20" s="6"/>
      <c r="R20" s="12">
        <f>R18*20/100</f>
        <v>11000</v>
      </c>
    </row>
    <row r="21" spans="1:18" ht="20.25">
      <c r="A21" s="7"/>
      <c r="B21" s="37"/>
      <c r="C21" s="5" t="s">
        <v>30</v>
      </c>
      <c r="D21" s="15"/>
      <c r="E21" s="15"/>
      <c r="F21" s="15"/>
      <c r="G21" s="15"/>
      <c r="H21" s="6"/>
      <c r="I21" s="14">
        <f>I18-I19-I20</f>
        <v>38500</v>
      </c>
      <c r="J21" s="7"/>
      <c r="K21" s="37"/>
      <c r="L21" s="5" t="s">
        <v>30</v>
      </c>
      <c r="M21" s="15"/>
      <c r="N21" s="15"/>
      <c r="O21" s="15"/>
      <c r="P21" s="15"/>
      <c r="Q21" s="6"/>
      <c r="R21" s="12">
        <f>R18-R19-R20</f>
        <v>38500</v>
      </c>
    </row>
    <row r="22" spans="1:18" ht="18" customHeight="1">
      <c r="A22" s="7"/>
      <c r="B22" s="37"/>
      <c r="C22" s="5" t="s">
        <v>35</v>
      </c>
      <c r="D22" s="15"/>
      <c r="E22" s="15"/>
      <c r="F22" s="15"/>
      <c r="G22" s="15"/>
      <c r="H22" s="6"/>
      <c r="I22" s="14">
        <f>I9+I13</f>
        <v>148500</v>
      </c>
      <c r="J22" s="7"/>
      <c r="K22" s="37"/>
      <c r="L22" s="5" t="s">
        <v>35</v>
      </c>
      <c r="M22" s="15"/>
      <c r="N22" s="15"/>
      <c r="O22" s="15"/>
      <c r="P22" s="15"/>
      <c r="Q22" s="6"/>
      <c r="R22" s="12">
        <f>R9+R13</f>
        <v>0</v>
      </c>
    </row>
    <row r="23" spans="1:18" ht="20.25">
      <c r="A23" s="70" t="s">
        <v>31</v>
      </c>
      <c r="B23" s="71"/>
      <c r="C23" s="71"/>
      <c r="D23" s="71"/>
      <c r="E23" s="71"/>
      <c r="F23" s="71"/>
      <c r="G23" s="71"/>
      <c r="H23" s="72"/>
      <c r="I23" s="15"/>
      <c r="J23" s="70" t="s">
        <v>36</v>
      </c>
      <c r="K23" s="71"/>
      <c r="L23" s="71"/>
      <c r="M23" s="71"/>
      <c r="N23" s="71"/>
      <c r="O23" s="71"/>
      <c r="P23" s="71"/>
      <c r="Q23" s="72"/>
      <c r="R23" s="46"/>
    </row>
    <row r="24" spans="1:18" ht="21">
      <c r="A24" s="73" t="s">
        <v>32</v>
      </c>
      <c r="B24" s="74"/>
      <c r="C24" s="74"/>
      <c r="D24" s="74"/>
      <c r="E24" s="74"/>
      <c r="F24" s="74"/>
      <c r="G24" s="74"/>
      <c r="H24" s="74"/>
      <c r="I24" s="43">
        <f>I22+I21</f>
        <v>187000</v>
      </c>
      <c r="J24" s="73" t="s">
        <v>33</v>
      </c>
      <c r="K24" s="74"/>
      <c r="L24" s="74"/>
      <c r="M24" s="74"/>
      <c r="N24" s="74"/>
      <c r="O24" s="74"/>
      <c r="P24" s="74"/>
      <c r="Q24" s="74"/>
      <c r="R24" s="43">
        <f>R22+R21</f>
        <v>38500</v>
      </c>
    </row>
    <row r="25" spans="1:18" ht="21">
      <c r="A25" s="63" t="s">
        <v>24</v>
      </c>
      <c r="B25" s="64"/>
      <c r="C25" s="64"/>
      <c r="D25" s="64"/>
      <c r="E25" s="64"/>
      <c r="F25" s="64"/>
      <c r="G25" s="64"/>
      <c r="H25" s="64"/>
      <c r="I25" s="16">
        <f>I24*40/100</f>
        <v>74800</v>
      </c>
      <c r="J25" s="63" t="s">
        <v>24</v>
      </c>
      <c r="K25" s="64"/>
      <c r="L25" s="64"/>
      <c r="M25" s="64"/>
      <c r="N25" s="64"/>
      <c r="O25" s="64"/>
      <c r="P25" s="64"/>
      <c r="Q25" s="64"/>
      <c r="R25" s="16">
        <f>R24*40/100</f>
        <v>15400</v>
      </c>
    </row>
    <row r="26" spans="1:18" ht="21">
      <c r="A26" s="63" t="s">
        <v>25</v>
      </c>
      <c r="B26" s="64"/>
      <c r="C26" s="64"/>
      <c r="D26" s="64"/>
      <c r="E26" s="64"/>
      <c r="F26" s="64"/>
      <c r="G26" s="64"/>
      <c r="H26" s="64"/>
      <c r="I26" s="16">
        <f>I24*60/100</f>
        <v>112200</v>
      </c>
      <c r="J26" s="63" t="s">
        <v>25</v>
      </c>
      <c r="K26" s="64"/>
      <c r="L26" s="64"/>
      <c r="M26" s="64"/>
      <c r="N26" s="64"/>
      <c r="O26" s="64"/>
      <c r="P26" s="64"/>
      <c r="Q26" s="64"/>
      <c r="R26" s="16">
        <f>R24*60/100</f>
        <v>23100</v>
      </c>
    </row>
    <row r="27" spans="1:18" ht="21">
      <c r="A27" s="65" t="s">
        <v>7</v>
      </c>
      <c r="B27" s="66"/>
      <c r="C27" s="66"/>
      <c r="D27" s="66"/>
      <c r="E27" s="66"/>
      <c r="F27" s="66"/>
      <c r="G27" s="66"/>
      <c r="H27" s="66"/>
      <c r="I27" s="66"/>
      <c r="J27" s="39">
        <f>SUM(I26,R26)</f>
        <v>135300</v>
      </c>
      <c r="K27" s="40" t="s">
        <v>3</v>
      </c>
      <c r="L27" s="31"/>
      <c r="M27" s="31"/>
      <c r="N27" s="31"/>
      <c r="O27" s="31"/>
      <c r="P27" s="31"/>
      <c r="Q27" s="31"/>
      <c r="R27" s="32"/>
    </row>
    <row r="29" ht="20.25">
      <c r="I29" s="44"/>
    </row>
    <row r="33" ht="20.25">
      <c r="I33" s="44"/>
    </row>
    <row r="34" ht="20.25">
      <c r="I34" s="44"/>
    </row>
  </sheetData>
  <sheetProtection/>
  <mergeCells count="13">
    <mergeCell ref="A4:I4"/>
    <mergeCell ref="J4:R4"/>
    <mergeCell ref="A23:H23"/>
    <mergeCell ref="A24:H24"/>
    <mergeCell ref="J23:Q23"/>
    <mergeCell ref="J24:Q24"/>
    <mergeCell ref="J5:Q5"/>
    <mergeCell ref="J25:Q25"/>
    <mergeCell ref="A27:I27"/>
    <mergeCell ref="A25:H25"/>
    <mergeCell ref="A26:H26"/>
    <mergeCell ref="A5:H5"/>
    <mergeCell ref="J26:Q26"/>
  </mergeCells>
  <printOptions/>
  <pageMargins left="1.0236220472440944" right="0.31496062992125984" top="0.7086614173228347" bottom="0.31496062992125984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90" zoomScaleSheetLayoutView="90" zoomScalePageLayoutView="0" workbookViewId="0" topLeftCell="A1">
      <selection activeCell="O16" sqref="O16"/>
    </sheetView>
  </sheetViews>
  <sheetFormatPr defaultColWidth="9.140625" defaultRowHeight="12.75"/>
  <cols>
    <col min="1" max="1" width="38.28125" style="17" customWidth="1"/>
    <col min="2" max="2" width="10.00390625" style="17" customWidth="1"/>
    <col min="3" max="3" width="14.00390625" style="17" customWidth="1"/>
    <col min="4" max="4" width="12.00390625" style="17" customWidth="1"/>
    <col min="5" max="6" width="9.421875" style="41" customWidth="1"/>
    <col min="7" max="8" width="9.7109375" style="41" customWidth="1"/>
    <col min="9" max="9" width="19.57421875" style="42" customWidth="1"/>
    <col min="10" max="10" width="4.8515625" style="17" hidden="1" customWidth="1"/>
    <col min="11" max="11" width="9.140625" style="17" hidden="1" customWidth="1"/>
    <col min="12" max="12" width="0.9921875" style="17" hidden="1" customWidth="1"/>
    <col min="13" max="13" width="9.140625" style="17" hidden="1" customWidth="1"/>
    <col min="14" max="16384" width="9.140625" style="17" customWidth="1"/>
  </cols>
  <sheetData>
    <row r="1" spans="1:9" ht="18">
      <c r="A1" s="81" t="s">
        <v>43</v>
      </c>
      <c r="B1" s="81"/>
      <c r="C1" s="81"/>
      <c r="D1" s="81"/>
      <c r="E1" s="81"/>
      <c r="F1" s="81"/>
      <c r="G1" s="81"/>
      <c r="H1" s="81"/>
      <c r="I1" s="81"/>
    </row>
    <row r="2" spans="1:9" s="18" customFormat="1" ht="21" customHeight="1">
      <c r="A2" s="82" t="s">
        <v>8</v>
      </c>
      <c r="B2" s="84" t="s">
        <v>2</v>
      </c>
      <c r="C2" s="84" t="s">
        <v>9</v>
      </c>
      <c r="D2" s="84" t="s">
        <v>10</v>
      </c>
      <c r="E2" s="86" t="s">
        <v>11</v>
      </c>
      <c r="F2" s="87"/>
      <c r="G2" s="88"/>
      <c r="H2" s="75" t="s">
        <v>12</v>
      </c>
      <c r="I2" s="75" t="s">
        <v>46</v>
      </c>
    </row>
    <row r="3" spans="1:9" s="18" customFormat="1" ht="52.5" customHeight="1">
      <c r="A3" s="83"/>
      <c r="B3" s="85"/>
      <c r="C3" s="85"/>
      <c r="D3" s="85"/>
      <c r="E3" s="48" t="s">
        <v>44</v>
      </c>
      <c r="F3" s="47" t="s">
        <v>13</v>
      </c>
      <c r="G3" s="48" t="s">
        <v>45</v>
      </c>
      <c r="H3" s="76"/>
      <c r="I3" s="76"/>
    </row>
    <row r="4" spans="1:9" ht="19.5" customHeight="1">
      <c r="A4" s="19" t="s">
        <v>14</v>
      </c>
      <c r="B4" s="20"/>
      <c r="C4" s="21"/>
      <c r="D4" s="22"/>
      <c r="E4" s="49"/>
      <c r="F4" s="89"/>
      <c r="G4" s="89"/>
      <c r="H4" s="50"/>
      <c r="I4" s="51"/>
    </row>
    <row r="5" spans="1:9" ht="17.25">
      <c r="A5" s="29"/>
      <c r="B5" s="23"/>
      <c r="C5" s="24"/>
      <c r="D5" s="90"/>
      <c r="E5" s="58"/>
      <c r="F5" s="59"/>
      <c r="G5" s="59"/>
      <c r="H5" s="52"/>
      <c r="I5" s="25"/>
    </row>
    <row r="6" spans="1:9" ht="17.25">
      <c r="A6" s="29"/>
      <c r="B6" s="23"/>
      <c r="C6" s="24"/>
      <c r="D6" s="90"/>
      <c r="E6" s="58"/>
      <c r="F6" s="59"/>
      <c r="G6" s="59"/>
      <c r="H6" s="52"/>
      <c r="I6" s="25"/>
    </row>
    <row r="7" spans="1:9" ht="17.25">
      <c r="A7" s="29"/>
      <c r="B7" s="23"/>
      <c r="C7" s="24"/>
      <c r="D7" s="90"/>
      <c r="E7" s="91"/>
      <c r="F7" s="89"/>
      <c r="G7" s="92"/>
      <c r="H7" s="93"/>
      <c r="I7" s="25"/>
    </row>
    <row r="8" spans="1:9" ht="18.75" customHeight="1">
      <c r="A8" s="19" t="s">
        <v>40</v>
      </c>
      <c r="B8" s="20"/>
      <c r="C8" s="21"/>
      <c r="D8" s="26"/>
      <c r="E8" s="49"/>
      <c r="F8" s="89"/>
      <c r="G8" s="89"/>
      <c r="H8" s="52"/>
      <c r="I8" s="25"/>
    </row>
    <row r="9" spans="1:9" ht="17.25">
      <c r="A9" s="29"/>
      <c r="B9" s="23"/>
      <c r="C9" s="24"/>
      <c r="D9" s="53"/>
      <c r="E9" s="54"/>
      <c r="F9" s="52"/>
      <c r="G9" s="54"/>
      <c r="H9" s="52"/>
      <c r="I9" s="25"/>
    </row>
    <row r="10" spans="1:9" ht="17.25">
      <c r="A10" s="29"/>
      <c r="B10" s="23"/>
      <c r="C10" s="24"/>
      <c r="D10" s="53"/>
      <c r="E10" s="54"/>
      <c r="F10" s="52"/>
      <c r="G10" s="52"/>
      <c r="H10" s="52"/>
      <c r="I10" s="25"/>
    </row>
    <row r="11" spans="1:9" ht="17.25">
      <c r="A11" s="29"/>
      <c r="B11" s="94"/>
      <c r="C11" s="24"/>
      <c r="D11" s="53"/>
      <c r="E11" s="52"/>
      <c r="F11" s="58"/>
      <c r="G11" s="52"/>
      <c r="H11" s="52"/>
      <c r="I11" s="25"/>
    </row>
    <row r="12" spans="1:9" ht="17.25">
      <c r="A12" s="29"/>
      <c r="B12" s="94"/>
      <c r="C12" s="24"/>
      <c r="D12" s="53"/>
      <c r="E12" s="52"/>
      <c r="F12" s="58"/>
      <c r="G12" s="52"/>
      <c r="H12" s="52"/>
      <c r="I12" s="25"/>
    </row>
    <row r="13" spans="1:9" ht="17.25">
      <c r="A13" s="29"/>
      <c r="B13" s="94"/>
      <c r="C13" s="24"/>
      <c r="D13" s="53"/>
      <c r="E13" s="52"/>
      <c r="F13" s="58"/>
      <c r="G13" s="52"/>
      <c r="H13" s="52"/>
      <c r="I13" s="25"/>
    </row>
    <row r="14" spans="1:9" ht="17.25">
      <c r="A14" s="29"/>
      <c r="B14" s="94"/>
      <c r="C14" s="24"/>
      <c r="D14" s="53"/>
      <c r="E14" s="52"/>
      <c r="F14" s="58"/>
      <c r="G14" s="52"/>
      <c r="H14" s="52"/>
      <c r="I14" s="25"/>
    </row>
    <row r="15" spans="1:9" ht="18">
      <c r="A15" s="77" t="s">
        <v>17</v>
      </c>
      <c r="B15" s="77"/>
      <c r="C15" s="77"/>
      <c r="D15" s="77"/>
      <c r="E15" s="77"/>
      <c r="F15" s="77"/>
      <c r="G15" s="77"/>
      <c r="H15" s="55">
        <f>SUM(H5:H14)</f>
        <v>0</v>
      </c>
      <c r="I15" s="56" t="s">
        <v>3</v>
      </c>
    </row>
    <row r="16" spans="1:9" ht="18">
      <c r="A16" s="78" t="s">
        <v>16</v>
      </c>
      <c r="B16" s="79"/>
      <c r="C16" s="79"/>
      <c r="D16" s="79"/>
      <c r="E16" s="79"/>
      <c r="F16" s="79"/>
      <c r="G16" s="80"/>
      <c r="H16" s="57" t="e">
        <f>((H15*100)/H25)</f>
        <v>#DIV/0!</v>
      </c>
      <c r="I16" s="56" t="s">
        <v>18</v>
      </c>
    </row>
    <row r="17" spans="1:9" ht="18">
      <c r="A17" s="19" t="s">
        <v>41</v>
      </c>
      <c r="B17" s="27"/>
      <c r="C17" s="24"/>
      <c r="D17" s="95"/>
      <c r="E17" s="96"/>
      <c r="F17" s="58"/>
      <c r="G17" s="52"/>
      <c r="H17" s="52"/>
      <c r="I17" s="25"/>
    </row>
    <row r="18" spans="1:9" ht="17.25">
      <c r="A18" s="29"/>
      <c r="B18" s="23"/>
      <c r="C18" s="24"/>
      <c r="D18" s="53"/>
      <c r="E18" s="52"/>
      <c r="F18" s="17"/>
      <c r="G18" s="52"/>
      <c r="H18" s="52"/>
      <c r="I18" s="25"/>
    </row>
    <row r="19" spans="1:9" ht="17.25">
      <c r="A19" s="29"/>
      <c r="B19" s="23"/>
      <c r="C19" s="24"/>
      <c r="D19" s="97"/>
      <c r="E19" s="52"/>
      <c r="F19" s="54"/>
      <c r="G19" s="52"/>
      <c r="H19" s="52"/>
      <c r="I19" s="25"/>
    </row>
    <row r="20" spans="1:9" ht="17.25">
      <c r="A20" s="29"/>
      <c r="B20" s="23"/>
      <c r="C20" s="24"/>
      <c r="D20" s="53"/>
      <c r="E20" s="54"/>
      <c r="F20" s="54"/>
      <c r="G20" s="52"/>
      <c r="H20" s="54"/>
      <c r="I20" s="25"/>
    </row>
    <row r="21" spans="1:9" ht="18">
      <c r="A21" s="19" t="s">
        <v>42</v>
      </c>
      <c r="B21" s="23"/>
      <c r="C21" s="24"/>
      <c r="D21" s="28"/>
      <c r="E21" s="54"/>
      <c r="F21" s="52"/>
      <c r="G21" s="52"/>
      <c r="H21" s="52"/>
      <c r="I21" s="25"/>
    </row>
    <row r="22" spans="1:9" ht="17.25">
      <c r="A22" s="29"/>
      <c r="B22" s="23"/>
      <c r="C22" s="24"/>
      <c r="D22" s="28"/>
      <c r="E22" s="54"/>
      <c r="F22" s="52"/>
      <c r="G22" s="93"/>
      <c r="H22" s="93"/>
      <c r="I22" s="25"/>
    </row>
    <row r="23" spans="1:9" ht="18">
      <c r="A23" s="77" t="s">
        <v>17</v>
      </c>
      <c r="B23" s="77"/>
      <c r="C23" s="77"/>
      <c r="D23" s="77"/>
      <c r="E23" s="77"/>
      <c r="F23" s="77"/>
      <c r="G23" s="77"/>
      <c r="H23" s="55">
        <f>SUM(H18:H22)</f>
        <v>0</v>
      </c>
      <c r="I23" s="56" t="s">
        <v>3</v>
      </c>
    </row>
    <row r="24" spans="1:9" ht="18">
      <c r="A24" s="77" t="s">
        <v>16</v>
      </c>
      <c r="B24" s="77"/>
      <c r="C24" s="77"/>
      <c r="D24" s="77"/>
      <c r="E24" s="77"/>
      <c r="F24" s="77"/>
      <c r="G24" s="77"/>
      <c r="H24" s="60" t="e">
        <f>((H23*100)/H25)</f>
        <v>#DIV/0!</v>
      </c>
      <c r="I24" s="56" t="s">
        <v>18</v>
      </c>
    </row>
    <row r="25" spans="1:9" ht="20.25" customHeight="1">
      <c r="A25" s="33" t="s">
        <v>15</v>
      </c>
      <c r="B25" s="34"/>
      <c r="C25" s="35"/>
      <c r="D25" s="36"/>
      <c r="E25" s="61">
        <f>SUM(E17:E22,E4:E14)</f>
        <v>0</v>
      </c>
      <c r="F25" s="61">
        <f>SUM(F17:F22,F4:F14)</f>
        <v>0</v>
      </c>
      <c r="G25" s="61">
        <f>SUM(G17:G22,G4:G10)</f>
        <v>0</v>
      </c>
      <c r="H25" s="61">
        <f>SUM(E25:G25)</f>
        <v>0</v>
      </c>
      <c r="I25" s="62"/>
    </row>
    <row r="26" spans="5:9" ht="17.25">
      <c r="E26" s="98"/>
      <c r="F26" s="98"/>
      <c r="G26" s="98"/>
      <c r="H26" s="98"/>
      <c r="I26" s="17"/>
    </row>
    <row r="27" spans="5:9" ht="17.25">
      <c r="E27" s="98"/>
      <c r="F27" s="98"/>
      <c r="G27" s="98"/>
      <c r="H27" s="98"/>
      <c r="I27" s="17"/>
    </row>
    <row r="28" spans="5:9" ht="17.25">
      <c r="E28" s="98"/>
      <c r="F28" s="98"/>
      <c r="G28" s="98"/>
      <c r="H28" s="98"/>
      <c r="I28" s="17"/>
    </row>
    <row r="29" spans="5:9" ht="17.25">
      <c r="E29" s="98"/>
      <c r="F29" s="98"/>
      <c r="G29" s="98"/>
      <c r="H29" s="98"/>
      <c r="I29" s="17"/>
    </row>
    <row r="30" spans="5:9" ht="17.25">
      <c r="E30" s="98"/>
      <c r="F30" s="98"/>
      <c r="G30" s="98"/>
      <c r="H30" s="98"/>
      <c r="I30" s="17"/>
    </row>
    <row r="31" spans="5:9" ht="17.25">
      <c r="E31" s="98"/>
      <c r="F31" s="98"/>
      <c r="G31" s="98"/>
      <c r="H31" s="98"/>
      <c r="I31" s="17"/>
    </row>
    <row r="32" spans="5:9" ht="17.25">
      <c r="E32" s="98"/>
      <c r="F32" s="98"/>
      <c r="G32" s="98"/>
      <c r="H32" s="98"/>
      <c r="I32" s="17"/>
    </row>
    <row r="33" spans="5:9" ht="17.25">
      <c r="E33" s="98"/>
      <c r="F33" s="98"/>
      <c r="G33" s="98"/>
      <c r="H33" s="98"/>
      <c r="I33" s="17"/>
    </row>
    <row r="34" spans="5:9" ht="17.25">
      <c r="E34" s="98"/>
      <c r="F34" s="98"/>
      <c r="G34" s="98"/>
      <c r="H34" s="98"/>
      <c r="I34" s="17"/>
    </row>
    <row r="35" spans="5:9" ht="17.25">
      <c r="E35" s="98"/>
      <c r="F35" s="98"/>
      <c r="G35" s="98"/>
      <c r="H35" s="98"/>
      <c r="I35" s="17"/>
    </row>
    <row r="36" spans="5:9" ht="17.25">
      <c r="E36" s="98"/>
      <c r="F36" s="98"/>
      <c r="G36" s="98"/>
      <c r="H36" s="98"/>
      <c r="I36" s="17"/>
    </row>
    <row r="37" spans="5:9" ht="17.25">
      <c r="E37" s="98"/>
      <c r="F37" s="98"/>
      <c r="G37" s="98"/>
      <c r="H37" s="98"/>
      <c r="I37" s="17"/>
    </row>
    <row r="38" spans="5:9" ht="17.25">
      <c r="E38" s="98"/>
      <c r="F38" s="98"/>
      <c r="G38" s="98"/>
      <c r="H38" s="98"/>
      <c r="I38" s="17"/>
    </row>
    <row r="39" spans="5:9" ht="17.25">
      <c r="E39" s="98"/>
      <c r="F39" s="98"/>
      <c r="G39" s="98"/>
      <c r="H39" s="98"/>
      <c r="I39" s="17"/>
    </row>
    <row r="40" spans="5:9" ht="17.25">
      <c r="E40" s="98"/>
      <c r="F40" s="98"/>
      <c r="G40" s="98"/>
      <c r="H40" s="98"/>
      <c r="I40" s="17"/>
    </row>
    <row r="41" spans="5:9" ht="17.25">
      <c r="E41" s="98"/>
      <c r="F41" s="98"/>
      <c r="G41" s="98"/>
      <c r="H41" s="98"/>
      <c r="I41" s="17"/>
    </row>
    <row r="42" spans="5:9" ht="17.25">
      <c r="E42" s="98"/>
      <c r="F42" s="98"/>
      <c r="G42" s="98"/>
      <c r="H42" s="98"/>
      <c r="I42" s="17"/>
    </row>
    <row r="43" spans="5:9" ht="17.25">
      <c r="E43" s="98"/>
      <c r="F43" s="98"/>
      <c r="G43" s="98"/>
      <c r="H43" s="98"/>
      <c r="I43" s="17"/>
    </row>
    <row r="44" spans="5:9" ht="17.25">
      <c r="E44" s="98"/>
      <c r="F44" s="98"/>
      <c r="G44" s="98"/>
      <c r="H44" s="98"/>
      <c r="I44" s="17"/>
    </row>
    <row r="45" spans="5:9" ht="17.25">
      <c r="E45" s="98"/>
      <c r="F45" s="98"/>
      <c r="G45" s="98"/>
      <c r="H45" s="98"/>
      <c r="I45" s="17"/>
    </row>
    <row r="46" spans="5:9" ht="17.25">
      <c r="E46" s="98"/>
      <c r="F46" s="98"/>
      <c r="G46" s="98"/>
      <c r="H46" s="98"/>
      <c r="I46" s="17"/>
    </row>
  </sheetData>
  <sheetProtection/>
  <mergeCells count="12">
    <mergeCell ref="A23:G23"/>
    <mergeCell ref="A24:G24"/>
    <mergeCell ref="A1:I1"/>
    <mergeCell ref="A2:A3"/>
    <mergeCell ref="B2:B3"/>
    <mergeCell ref="C2:C3"/>
    <mergeCell ref="D2:D3"/>
    <mergeCell ref="E2:G2"/>
    <mergeCell ref="H2:H3"/>
    <mergeCell ref="I2:I3"/>
    <mergeCell ref="A15:G15"/>
    <mergeCell ref="A16:G1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2012-06-06T05:09:29Z</cp:lastPrinted>
  <dcterms:created xsi:type="dcterms:W3CDTF">2008-08-08T02:34:31Z</dcterms:created>
  <dcterms:modified xsi:type="dcterms:W3CDTF">2012-07-27T07:51:35Z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44JDAMYN4V4F-76-29</vt:lpwstr>
  </property>
  <property fmtid="{D5CDD505-2E9C-101B-9397-08002B2CF9AE}" pid="4" name="_dlc_DocIdItemGu">
    <vt:lpwstr>f3c011f5-533f-4859-9c53-fb98118ec1c4</vt:lpwstr>
  </property>
  <property fmtid="{D5CDD505-2E9C-101B-9397-08002B2CF9AE}" pid="5" name="_dlc_DocIdU">
    <vt:lpwstr>http://portal.nurse.cmu.ac.th/fonoffice/planoffice/_layouts/DocIdRedir.aspx?ID=44JDAMYN4V4F-76-29, 44JDAMYN4V4F-76-29</vt:lpwstr>
  </property>
</Properties>
</file>